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_SO 101" sheetId="3" r:id="rId3"/>
    <sheet name="SO 111_SO 111" sheetId="4" r:id="rId4"/>
    <sheet name="SO 161" sheetId="5" r:id="rId5"/>
  </sheets>
  <definedNames/>
  <calcPr/>
  <webPublishing/>
</workbook>
</file>

<file path=xl/sharedStrings.xml><?xml version="1.0" encoding="utf-8"?>
<sst xmlns="http://schemas.openxmlformats.org/spreadsheetml/2006/main" count="1475" uniqueCount="415">
  <si>
    <t>ASPE10</t>
  </si>
  <si>
    <t>S</t>
  </si>
  <si>
    <t>Soupis prací objektu</t>
  </si>
  <si>
    <t xml:space="preserve">Stavba: </t>
  </si>
  <si>
    <t>210167</t>
  </si>
  <si>
    <t>III/0433 Krhov spoj. SÚS, po DI č. 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</si>
  <si>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</si>
  <si>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</si>
  <si>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</si>
  <si>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</si>
  <si>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</si>
  <si>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</si>
  <si>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</si>
  <si>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</si>
  <si>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</si>
  <si>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</si>
  <si>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</si>
  <si>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</si>
  <si>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</si>
  <si>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</si>
  <si>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</si>
  <si>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</si>
  <si>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</si>
  <si>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</si>
  <si>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</si>
  <si>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</si>
  <si>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</si>
  <si>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</si>
  <si>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</si>
  <si>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</si>
  <si>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</si>
  <si>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</si>
  <si>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</si>
  <si>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</si>
  <si>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</si>
  <si>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</si>
  <si>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</si>
  <si>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</si>
  <si>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</si>
  <si>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</si>
  <si>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</si>
  <si>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</si>
  <si>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</si>
  <si>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</si>
  <si>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</si>
  <si>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</si>
  <si>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</si>
  <si>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</si>
  <si>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</si>
  <si>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</si>
  <si>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</si>
  <si>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</si>
  <si>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</si>
  <si>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</si>
  <si>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</si>
  <si>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</si>
  <si>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</si>
  <si>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</si>
  <si>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</si>
  <si>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</si>
  <si>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</si>
  <si>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</si>
  <si>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</si>
  <si>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</si>
  <si>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</si>
  <si>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</si>
  <si>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</si>
  <si>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</si>
  <si>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</si>
  <si>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</si>
  <si>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</si>
  <si>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</si>
  <si>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</si>
  <si>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</si>
  <si>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</si>
  <si>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</si>
  <si>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</si>
  <si>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</si>
  <si>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</si>
  <si>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</si>
  <si>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</si>
  <si>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</si>
  <si>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</si>
  <si>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</si>
  <si>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</si>
  <si>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</si>
  <si>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</si>
  <si>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</si>
  <si>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</si>
  <si>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</si>
  <si>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</si>
  <si>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</si>
  <si>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Silnice III/0433</t>
  </si>
  <si>
    <t>014102</t>
  </si>
  <si>
    <t>POPLATKY ZA SKLÁDKU</t>
  </si>
  <si>
    <t>T</t>
  </si>
  <si>
    <t>Zemina z výkopů, kamenivo nestmelené</t>
  </si>
  <si>
    <t>1686,24*2,1+117,18*2,1=3 787,182 [A] 
965,544*2,1=2 027,642 [B] 
Celkem: A+B=5 814,824 [C]</t>
  </si>
  <si>
    <t>zahrnuje veškeré poplatky provozovateli skládky související s uložením odpadu na skládce.</t>
  </si>
  <si>
    <t>014132</t>
  </si>
  <si>
    <t>POPLATKY ZA SKLÁDKU TYP S-NO (NEBEZPEČNÝ ODPAD)</t>
  </si>
  <si>
    <t>Vyfrézovaný materiál, viz. pol. č. 113726</t>
  </si>
  <si>
    <t>2413,86*0,06*2,0=289,663 [A] 
724*0,05*2=72,400 [B] 
Celkem: A+B=362,063 [C]</t>
  </si>
  <si>
    <t>Zemní práce</t>
  </si>
  <si>
    <t>11130</t>
  </si>
  <si>
    <t>SEJMUTÍ DRNU</t>
  </si>
  <si>
    <t>M2</t>
  </si>
  <si>
    <t>Změřeno ze situace, vč. uložení na meziskládku, bude použito na ohumusování</t>
  </si>
  <si>
    <t>145,82+1095,33+565,78=1 806,930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</si>
  <si>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</si>
  <si>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</si>
  <si>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</si>
  <si>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</si>
  <si>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</si>
  <si>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</si>
  <si>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113326</t>
  </si>
  <si>
    <t>ODSTRAN PODKL ZPEVNĚNÝCH PLOCH Z KAMENIVA NESTMEL, ODVOZ DO 12KM</t>
  </si>
  <si>
    <t>M3</t>
  </si>
  <si>
    <t>Odstranění podkladních vrstev vozovky, změřeno ze situace</t>
  </si>
  <si>
    <t>2413,86*0,4=965,544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</si>
  <si>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</si>
  <si>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113726</t>
  </si>
  <si>
    <t>FRÉZOVÁNÍ ZPEVNĚNÝCH PLOCH ASFALTOVÝCH, ODVOZ DO 12KM</t>
  </si>
  <si>
    <t>odvoz a likvidace nebezpečného odpadu na skládku</t>
  </si>
  <si>
    <t>2413,86*0,06=144,832 [A] 
Obnova vozovky před ZÚ: 724*0,05=36,200 [B] 
Celkem: A+B=181,032 [C]</t>
  </si>
  <si>
    <t>121101</t>
  </si>
  <si>
    <t>SEJMUTÍ ORNICE NEBO LESNÍ PŮDY S ODVOZEM DO 1KM</t>
  </si>
  <si>
    <t>(163,51+120,98+312,6+61,59)*0,15=98,802 [A]</t>
  </si>
  <si>
    <t>položka zahrnuje sejmutí ornice bez ohledu na tloušťku vrstvy a její vodorovnou dopravu  
nezahrnuje uložení na trvalou skládku</t>
  </si>
  <si>
    <t>123736</t>
  </si>
  <si>
    <t>ODKOP PRO SPOD STAVBU SILNIC A ŽELEZNIC TŘ. I, ODVOZ DO 12KM</t>
  </si>
  <si>
    <t>Planimetrováno z příčných řezů</t>
  </si>
  <si>
    <t>1663,47+22,77=1 686,240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</si>
  <si>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</si>
  <si>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125738</t>
  </si>
  <si>
    <t>VYKOPÁVKY ZE ZEMNÍKŮ A SKLÁDEK TŘ. I, ODVOZ DO 20KM</t>
  </si>
  <si>
    <t>Nakupovaný materiál do aktivní zóny viz pol. 171303 vč. nákupu! Planimetrováno z příčných řezů.</t>
  </si>
  <si>
    <t>1349,59=1 349,590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</si>
  <si>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</si>
  <si>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132736</t>
  </si>
  <si>
    <t>HLOUBENÍ RÝH ŠÍŘ DO 2M PAŽ I NEPAŽ TŘ. I, ODVOZ DO 12KM</t>
  </si>
  <si>
    <t>Pro drenážní rýhu a přípojky vpustí  
Změřeno ze situace</t>
  </si>
  <si>
    <t>210*0,5*0,5=52,500 [A] 
49*0,8*1,65=64,680 [B] 
Celkem: A+B=117,180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</si>
  <si>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</si>
  <si>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</si>
  <si>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171303</t>
  </si>
  <si>
    <t>ULOŽENÍ SYPANINY DO NÁSYPŮ V AKTIV ZÓNĚ SE ZHUT DO 100% PS</t>
  </si>
  <si>
    <t>Aktivní zóna / výměna podloží z nakupovaných materiálů ( nákup viz pol. 125738R)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</si>
  <si>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</si>
  <si>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</si>
  <si>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17310</t>
  </si>
  <si>
    <t>ZEMNÍ KRAJNICE A DOSYPÁVKY SE ZHUTNĚNÍM</t>
  </si>
  <si>
    <t>Planimetrováno ze situace a vzorového řezu.  
Materiál min. podmínečně vhodný  dle ČSN 736133</t>
  </si>
  <si>
    <t>0,08*638,76+0,25*257=115,351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</si>
  <si>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</si>
  <si>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</si>
  <si>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</si>
  <si>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přípojek UV</t>
  </si>
  <si>
    <t>49*0,8*(1,65-0,15-0,15-0,1)=49,000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</si>
  <si>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</si>
  <si>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</si>
  <si>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</si>
  <si>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přípojky UV: 49*0,8*(0,15+0,1)=9,800 [A] 
propustek: 13,2=13,200 [B] 
Celkem: A+B=23,000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</si>
  <si>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</si>
  <si>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16</t>
  </si>
  <si>
    <t>18110</t>
  </si>
  <si>
    <t>ÚPRAVA PLÁNĚ SE ZHUTNĚNÍM V HORNINĚ TŘ. I</t>
  </si>
  <si>
    <t>Minimální modul přetvárnosti na pláni je požadován Edef,2 = 45 MPa</t>
  </si>
  <si>
    <t>3809,28=3 809,280 [A]</t>
  </si>
  <si>
    <t>položka zahrnuje úpravu pláně včetně vyrovnání výškových rozdílů. Míru zhutnění určuje projekt.</t>
  </si>
  <si>
    <t>17</t>
  </si>
  <si>
    <t>18222</t>
  </si>
  <si>
    <t>ROZPROSTŘENÍ ORNICE VE SVAHU V TL DO 0,15M</t>
  </si>
  <si>
    <t>Planimetrováno ze situace, vč. dovozu ornice z meziskládky</t>
  </si>
  <si>
    <t>1277,92=1 277,920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</si>
  <si>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</si>
  <si>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</si>
  <si>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</si>
  <si>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viz. pol.č. 18222</t>
  </si>
  <si>
    <t>Zahrnuje dodání předepsané travní směsi, hydroosev na ornici, zalévání, první pokosení, to vše bez ohledu na sklon terénu</t>
  </si>
  <si>
    <t>Základy</t>
  </si>
  <si>
    <t>19</t>
  </si>
  <si>
    <t>21150</t>
  </si>
  <si>
    <t>SANAČNÍ ŽEBRA Z KAMENIVA</t>
  </si>
  <si>
    <t>Drenážní vsakovací rýha pod příkopem. Štěrkodrť fr. 11/22.</t>
  </si>
  <si>
    <t>210*0,5*0,5=52,500 [A]</t>
  </si>
  <si>
    <t>položka zahrnuje dodávku předepsaného kameniva, mimostaveništní a vnitrostaveništní dopravu a jeho uložení není-li v zadávací dokumentaci uvedeno jinak, jedná se o nakupovaný materiál</t>
  </si>
  <si>
    <t>20</t>
  </si>
  <si>
    <t>21361</t>
  </si>
  <si>
    <t>DRENÁŽNÍ VRSTVY Z GEOTEXTILIE</t>
  </si>
  <si>
    <t>Filtračně-separační geotextilie, odolnost proti protlačení CBR&gt;3kNm odolnost proti proražení &lt;10 mm, tažnost &gt;50%  
Pod výměnu podloží/aktivní zónu</t>
  </si>
  <si>
    <t>3855,96*2=7 711,920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</si>
  <si>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</si>
  <si>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</t>
  </si>
  <si>
    <t>21450</t>
  </si>
  <si>
    <t>SANAČNÍ VRSTVY Z KAMENIVA</t>
  </si>
  <si>
    <t>výplň vsakovacích šachet štěrkem fr. 11/22</t>
  </si>
  <si>
    <t>2*1,57=3,140 [A]</t>
  </si>
  <si>
    <t>položka zahrnuje dodávku předepsaného kameniva, mimostaveništní a vnitrostaveništní dopravu a jeho uložení  
není-li v zadávací dokumentaci uvedeno jinak, jedná se o nakupovaný materiál</t>
  </si>
  <si>
    <t>22</t>
  </si>
  <si>
    <t>272314</t>
  </si>
  <si>
    <t>ZÁKLADY Z PROSTÉHO BETONU DO C25/30</t>
  </si>
  <si>
    <t>betonový práh propustku</t>
  </si>
  <si>
    <t>2*0,8*1,2*0,4=0,768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</si>
  <si>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</si>
  <si>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</si>
  <si>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23</t>
  </si>
  <si>
    <t>451313</t>
  </si>
  <si>
    <t>PODKLADNÍ A VÝPLŇOVÉ VRSTVY Z PROSTÉHO BETONU C16/20</t>
  </si>
  <si>
    <t>Změřeno ze situace</t>
  </si>
  <si>
    <t>(141,3+30,6)*0,16=27,504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</si>
  <si>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</si>
  <si>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</si>
  <si>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45157</t>
  </si>
  <si>
    <t>PODKLADNÍ A VÝPLŇOVÉ VRSTVY Z KAMENIVA TĚŽENÉHO</t>
  </si>
  <si>
    <t>Štěrkopískové lože pod potrubí</t>
  </si>
  <si>
    <t>49*0,8*0,15=5,880 [A]</t>
  </si>
  <si>
    <t>25</t>
  </si>
  <si>
    <t>465512</t>
  </si>
  <si>
    <t>DLAŽBY Z LOMOVÉHO KAMENE NA MC</t>
  </si>
  <si>
    <t>kamenná dlažba tl.0,20m do bet.lože tl.0,10m C20/25n-XF3 výplň spár cem.maltou MC 25-XF3 včetně vytvoření lemu z dlažby kolem trouby u vtoku a výtoku</t>
  </si>
  <si>
    <t>37*0,3=11,100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</si>
  <si>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</si>
  <si>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</si>
  <si>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26</t>
  </si>
  <si>
    <t>56333</t>
  </si>
  <si>
    <t>VOZOVKOVÉ VRSTVY ZE ŠTĚRKODRTI TL. DO 150MM</t>
  </si>
  <si>
    <t>3099,97=3 099,970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</si>
  <si>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</si>
  <si>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</si>
  <si>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56334</t>
  </si>
  <si>
    <t>VOZOVKOVÉ VRSTVY ZE ŠTĚRKODRTI TL. DO 200MM</t>
  </si>
  <si>
    <t>3809,28+141,3+30,6=3 981,180 [A]</t>
  </si>
  <si>
    <t>28</t>
  </si>
  <si>
    <t>56963</t>
  </si>
  <si>
    <t>ZPEVNĚNÍ KRAJNIC Z RECYKLOVANÉHO MATERIÁLU TL DO 150MM</t>
  </si>
  <si>
    <t>638,76*0,75=479,070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</si>
  <si>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</si>
  <si>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29</t>
  </si>
  <si>
    <t>572123</t>
  </si>
  <si>
    <t>INFILTRAČNÍ POSTŘIK Z EMULZE DO 1,0KG/M2</t>
  </si>
  <si>
    <t>1,0kg/m2 (množství zbytkového pojiva)  
Změřeno ze situace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</si>
  <si>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</si>
  <si>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30</t>
  </si>
  <si>
    <t>572211</t>
  </si>
  <si>
    <t>SPOJOVACÍ POSTŘIK Z ASFALTU DO 0,5KG/M2</t>
  </si>
  <si>
    <t>0,3kg/m2 (množství zbytkového pojiva)  
Změřeno ze situace</t>
  </si>
  <si>
    <t>2732,18=2 732,180 [A]</t>
  </si>
  <si>
    <t>31</t>
  </si>
  <si>
    <t>574A04</t>
  </si>
  <si>
    <t>ASFALTOVÝ BETON PRO OBRUSNÉ VRSTVY ACO 11+, 11S</t>
  </si>
  <si>
    <t>ACO 11+ 50/70 40mm  
Změřeno ze situace</t>
  </si>
  <si>
    <t>2653,36*0,04=106,134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</si>
  <si>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</si>
  <si>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</si>
  <si>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574E06</t>
  </si>
  <si>
    <t>ASFALTOVÝ BETON PRO PODKLADNÍ VRSTVY ACP 16+, 16S</t>
  </si>
  <si>
    <t>ACP 16+ 50/70 70mm  
Změřeno ze situace</t>
  </si>
  <si>
    <t>2732,18*0,07=191,253 [A]</t>
  </si>
  <si>
    <t>33</t>
  </si>
  <si>
    <t>58212</t>
  </si>
  <si>
    <t>DLÁŽDĚNÉ KRYTY Z VELKÝCH KOSTEK DO LOŽE Z MC</t>
  </si>
  <si>
    <t>kostka 170mm, změřeno ze situace</t>
  </si>
  <si>
    <t>30,6=30,600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</si>
  <si>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</si>
  <si>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34</t>
  </si>
  <si>
    <t>58222</t>
  </si>
  <si>
    <t>DLÁŽDĚNÉ KRYTY Z DROBNÝCH KOSTEK DO LOŽE Z MC</t>
  </si>
  <si>
    <t>kostka 100mm, změřeno ze situace</t>
  </si>
  <si>
    <t>141,3=141,300 [A]</t>
  </si>
  <si>
    <t>Potrubí</t>
  </si>
  <si>
    <t>35</t>
  </si>
  <si>
    <t>87433</t>
  </si>
  <si>
    <t>POTRUBÍ Z TRUB PLASTOVÝCH ODPADNÍCH DN DO 150MM</t>
  </si>
  <si>
    <t>M</t>
  </si>
  <si>
    <t>Plastové potrubí PVC DN 150 SN10 hladkostěnné s homogenní plnostěnnou konstrukcí stěny dle ČSN EN 1401, vč. tvarovek. Potrubí přípojek UV.  
Změřeno ze situace</t>
  </si>
  <si>
    <t>16+13+20=49,000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</si>
  <si>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</si>
  <si>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36</t>
  </si>
  <si>
    <t>87734</t>
  </si>
  <si>
    <t>CHRÁNIČKY PŮLENÉ Z TRUB PLAST DN DO 200MM</t>
  </si>
  <si>
    <t>Půlená chránička pro plynovod a vodovod.</t>
  </si>
  <si>
    <t>10+255=265,000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</si>
  <si>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</si>
  <si>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37</t>
  </si>
  <si>
    <t>89413</t>
  </si>
  <si>
    <t>ŠACHTY KANALIZAČNÍ Z BETON DÍLCŮ NA POTRUBÍ DN DO 200MM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</si>
  <si>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</si>
  <si>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38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</si>
  <si>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</si>
  <si>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</si>
  <si>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</si>
  <si>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39</t>
  </si>
  <si>
    <t>89921</t>
  </si>
  <si>
    <t>VÝŠKOVÁ ÚPRAVA POKLOPŮ</t>
  </si>
  <si>
    <t>Výšková úprava šoupátka na vodovodním potrubí</t>
  </si>
  <si>
    <t>- položka výškové úpravy zahrnuje všechny nutné práce a materiály pro zvýšení nebo snížení zařízení (včetně nutné úpravy stávajícího povrchu vozovky nebo chodníku).</t>
  </si>
  <si>
    <t>40</t>
  </si>
  <si>
    <t>899632</t>
  </si>
  <si>
    <t>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</si>
  <si>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</si>
  <si>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</si>
  <si>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41</t>
  </si>
  <si>
    <t>91228</t>
  </si>
  <si>
    <t>SMĚROVÉ SLOUPKY Z PLAST HMOT VČETNĚ ODRAZNÉHO PÁSKU</t>
  </si>
  <si>
    <t>položka zahrnuje:  
- dodání a osazení sloupku včetně nutných zemních prací  
- vnitrostaveništní a mimostaveništní doprava  
- odrazky plastové nebo z retroreflexní fólie</t>
  </si>
  <si>
    <t>42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</si>
  <si>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</si>
  <si>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</si>
  <si>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</si>
  <si>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43</t>
  </si>
  <si>
    <t>914123</t>
  </si>
  <si>
    <t>DOPRAVNÍ ZNAČKY ZÁKLADNÍ VELIKOSTI OCELOVÉ FÓLIE TŘ 1 - DEMONTÁŽ</t>
  </si>
  <si>
    <t>Viz. výkres TDZ</t>
  </si>
  <si>
    <t>Položka zahrnuje odstranění, demontáž a odklizení materiálu s odvozem na předepsané místo</t>
  </si>
  <si>
    <t>44</t>
  </si>
  <si>
    <t>914161</t>
  </si>
  <si>
    <t>DOPRAVNÍ ZNAČKY ZÁKLADNÍ VELIKOSTI HLINÍKOVÉ FÓLIE TŘ 1 - DODÁVKA A MONTÁŽ</t>
  </si>
  <si>
    <t>položka zahrnuje:  
- dodávku a montáž značek v požadovaném provedení</t>
  </si>
  <si>
    <t>45</t>
  </si>
  <si>
    <t>914941</t>
  </si>
  <si>
    <t>SLOUPKY A STOJKY DOPRAVNÍCH ZNAČEK Z HLINÍK TRUBEK DO PATKY - DODÁVKA A MONTÁŽ</t>
  </si>
  <si>
    <t>položka zahrnuje:  
- sloupky a upevňovací zařízení včetně jejich osazení (betonová patka, zemní práce)</t>
  </si>
  <si>
    <t>46</t>
  </si>
  <si>
    <t>915111</t>
  </si>
  <si>
    <t>VODOROVNÉ DOPRAVNÍ ZNAČENÍ BARVOU HLADKÉ - DODÁVKA A POKLÁDKA</t>
  </si>
  <si>
    <t>V2a 300*0,5*0,125=18,750 [A] 
V2b 30*0,67*0,125=2,513 [B] 
V1a 80*0,125=10,000 [C] 
V4 30*2*0,25=15,000 [D] 
V11a 2*6=12,000 [E] 
Celkem: A+B+C+D+E=58,263 [F]</t>
  </si>
  <si>
    <t>položka zahrnuje:  
- dodání a pokládku nátěrového materiálu (měří se pouze natíraná plocha)  
- předznačení a reflexní úpravu</t>
  </si>
  <si>
    <t>47</t>
  </si>
  <si>
    <t>915211</t>
  </si>
  <si>
    <t>VODOROVNÉ DOPRAVNÍ ZNAČENÍ PLASTEM HLADKÉ - DODÁVKA A POKLÁDKA</t>
  </si>
  <si>
    <t>48</t>
  </si>
  <si>
    <t>917224</t>
  </si>
  <si>
    <t>SILNIČNÍ A CHODNÍKOVÉ OBRUBY Z BETONOVÝCH OBRUBNÍKŮ ŠÍŘ 150MM</t>
  </si>
  <si>
    <t>Bet. obrubník 150/250 a 150/150 do bet. lože z C 20/25n XF3, tl. min. 100mm</t>
  </si>
  <si>
    <t>15/25: 189=189,000 [A] 
15/15: 36=36,000 [B] 
Celkem: A+B=225,000 [C]</t>
  </si>
  <si>
    <t>Položka zahrnuje:  
dodání a pokládku betonových obrubníků o rozměrech předepsaných zadávací dokumentací  
betonové lože i boční betonovou opěrku.</t>
  </si>
  <si>
    <t>49</t>
  </si>
  <si>
    <t>91725</t>
  </si>
  <si>
    <t>NÁSTUPIŠTNÍ OBRUBNÍKY BETONOVÉ</t>
  </si>
  <si>
    <t>výšky 16cm</t>
  </si>
  <si>
    <t>2*16=32,000 [A]</t>
  </si>
  <si>
    <t>50</t>
  </si>
  <si>
    <t>91772</t>
  </si>
  <si>
    <t>OBRUBA Z DLAŽEBNÍCH KOSTEK DROBNÝCH</t>
  </si>
  <si>
    <t>Jednořádek žul. kostek</t>
  </si>
  <si>
    <t>257=257,000 [A]</t>
  </si>
  <si>
    <t>Položka zahrnuje:  
dodání a pokládku jedné řady dlažebních kostek o rozměrech předepsaných zadávací dokumentací  
betonové lože i boční betonovou opěrku.</t>
  </si>
  <si>
    <t>51</t>
  </si>
  <si>
    <t>Druhý řádek kostek v případě nerealizace související stavby Krhov-chodníky</t>
  </si>
  <si>
    <t>52</t>
  </si>
  <si>
    <t>9183D1</t>
  </si>
  <si>
    <t>PROPUSTY Z TRUB DN 600MM 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</si>
  <si>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</si>
  <si>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</si>
  <si>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919112</t>
  </si>
  <si>
    <t>ŘEZÁNÍ ASFALTOVÉHO KRYTU VOZOVEK TL DO 100MM</t>
  </si>
  <si>
    <t>V místě napojení na stávající vozovku</t>
  </si>
  <si>
    <t>6+4+6+4+8=28,000 [A]</t>
  </si>
  <si>
    <t>položka zahrnuje řezání vozovkové vrstvy v předepsané tloušťce, včetně spotřeby vody</t>
  </si>
  <si>
    <t>54</t>
  </si>
  <si>
    <t>931312</t>
  </si>
  <si>
    <t>TĚSNĚNÍ DILATAČ SPAR ASF ZÁLIVKOU PRŮŘ DO 200MM2</t>
  </si>
  <si>
    <t>položka zahrnuje dodávku a osazení předepsaného materiálu, očištění ploch spáry před úpravou, očištění okolí spáry po úpravě  
nezahrnuje těsnící profil</t>
  </si>
  <si>
    <t>55</t>
  </si>
  <si>
    <t>935212</t>
  </si>
  <si>
    <t>PŘÍKOPOVÉ ŽLABY Z BETON TVÁRNIC ŠÍŘ DO 600MM DO BETONU TL 100MM</t>
  </si>
  <si>
    <t>210+91=301,000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</si>
  <si>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</si>
  <si>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56</t>
  </si>
  <si>
    <t>966357</t>
  </si>
  <si>
    <t>BOURÁNÍ PROPUSTŮ Z TRUB DN DO 500MM</t>
  </si>
  <si>
    <t>vč. poplatku za skládku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</si>
  <si>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</si>
  <si>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57</t>
  </si>
  <si>
    <t>96687</t>
  </si>
  <si>
    <t>VYBOURÁNÍ ULIČNÍCH VPUSTÍ KOMPLETNÍCH</t>
  </si>
  <si>
    <t>Změřeno ze situace, vč. vybourání kompletních vpustí, odvozu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</si>
  <si>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</t>
  </si>
  <si>
    <t>SO 111</t>
  </si>
  <si>
    <t>Napojení místních komunikací a sjezdů</t>
  </si>
  <si>
    <t>10,485*2=20,970 [A]</t>
  </si>
  <si>
    <t>116,5*0,09=10,485 [A]</t>
  </si>
  <si>
    <t>0,25*38,5=9,625 [A]</t>
  </si>
  <si>
    <t>propustek: 13=13,000 [A]</t>
  </si>
  <si>
    <t>Minimální modul přetvárnosti na pláni je požadován Edef,2 = 30 MPa</t>
  </si>
  <si>
    <t>69,6=69,600 [A]</t>
  </si>
  <si>
    <t>7</t>
  </si>
  <si>
    <t>betonový práh propustku pod sjezdem</t>
  </si>
  <si>
    <t>7,8*2*0,3=4,680 [A]</t>
  </si>
  <si>
    <t>56363</t>
  </si>
  <si>
    <t>VOZOVKOVÉ VRSTVY Z RECYKLOVANÉHO MATERIÁLU TL DO 150MM</t>
  </si>
  <si>
    <t>0,4kg/m2 (množství zbytkového pojiva)  
Změřeno ze situace</t>
  </si>
  <si>
    <t>2*116,5=233,000 [A]</t>
  </si>
  <si>
    <t>116,5*0,04=4,660 [A]</t>
  </si>
  <si>
    <t>ACP 16+ 50/70 50mm  
Změřeno ze situace</t>
  </si>
  <si>
    <t>116,5*0,05=5,825 [A]</t>
  </si>
  <si>
    <t>9183B1</t>
  </si>
  <si>
    <t>PROPUSTY Z TRUB DN 400MM BETONOVÝCH</t>
  </si>
  <si>
    <t>SO 161</t>
  </si>
  <si>
    <t>DIO</t>
  </si>
  <si>
    <t>027111R</t>
  </si>
  <si>
    <t>DOPRAVNÍ OPATŘENÍ</t>
  </si>
  <si>
    <t>Veškeré přechodné svislé i vodorovné dopravní značení, dopravní zařízení, provizorní zastávka a provizorní rozšíření vozovky.  
Včetně dodávky značení, montáže, demontáže, pronájem, pravidelnou kontrolu, údržbu, servis, přemisťování, přeznačování a manipulaci s nimi a zajištění inženýrské činnosti pro projednání DIO, včetně všech provizorních zpevnění pro vedení provizorní dopravy a jejich odstranění.   
Definitivní řešení dopravního opatření si zajistí zhotovitel stavby včetně detailního projednání a patřičných rozhodnutí s ohledem na skutečnou dopravní situaci a skutečné omezení dopravy v daných časových horizontech.</t>
  </si>
  <si>
    <t>zahrnuje veškeré náklady spojené s objednatelem požadovanými zařízeními</t>
  </si>
  <si>
    <t>11354</t>
  </si>
  <si>
    <t>ODSTRANĚNÍ OBRUB Z KRAJNÍKŮ</t>
  </si>
  <si>
    <t>včetně odvozu a polatku za skládku  
V rámci stavby bude opravena silnice III/0433 od křižovatky na konci úseku stavby až k hostinci, včetně opravy obrub v nezbytné délce.</t>
  </si>
  <si>
    <t>Oprava objízdné trasy: 220*6=1 320,000 [A] 
Obnova vozovky před ZÚ: 724=724,000 [B] 
Celkem: A+B=2 044,000 [C]</t>
  </si>
  <si>
    <t>574A06</t>
  </si>
  <si>
    <t>ASFALTOVÝ BETON PRO OBRUSNÉ VRSTVY ACO 16+, 16S</t>
  </si>
  <si>
    <t>ACO 16+, tl. 60mm</t>
  </si>
  <si>
    <t>Oprava objízdné trasy: 220*6*0,06=79,200 [A] 
Obnova vozovky před ZÚ: 724*0,05=36,200 [B] 
Celkem: A+B=115,400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</si>
  <si>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</si>
  <si>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Výškova úprava poklopů a mříží na opravované objízdné trase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</si>
</sst>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74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33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0+O9+O18+O79+O96+O109+O146+O171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</v>
      </c>
      <c s="32">
        <f>0+I9+I18+I79+I96+I109+I146+I171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91</v>
      </c>
      <c s="1"/>
      <c s="10" t="s">
        <v>92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91</v>
      </c>
      <c s="5"/>
      <c s="14" t="s">
        <v>92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93</v>
      </c>
      <c s="18" t="s">
        <v>40</v>
      </c>
      <c s="24" t="s">
        <v>94</v>
      </c>
      <c s="25" t="s">
        <v>95</v>
      </c>
      <c s="26">
        <v>5814.824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96</v>
      </c>
    </row>
    <row r="12" spans="1:5" ht="38.25">
      <c r="A12" s="30" t="s">
        <v>45</v>
      </c>
      <c r="E12" s="31" t="s">
        <v>97</v>
      </c>
    </row>
    <row r="13" spans="1:5" ht="25.5">
      <c r="A13" t="s">
        <v>46</v>
      </c>
      <c r="E13" s="29" t="s">
        <v>98</v>
      </c>
    </row>
    <row r="14" spans="1:16" ht="12.75">
      <c r="A14" s="18" t="s">
        <v>38</v>
      </c>
      <c s="23" t="s">
        <v>16</v>
      </c>
      <c s="23" t="s">
        <v>99</v>
      </c>
      <c s="18" t="s">
        <v>40</v>
      </c>
      <c s="24" t="s">
        <v>100</v>
      </c>
      <c s="25" t="s">
        <v>95</v>
      </c>
      <c s="26">
        <v>362.063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101</v>
      </c>
    </row>
    <row r="16" spans="1:5" ht="38.25">
      <c r="A16" s="30" t="s">
        <v>45</v>
      </c>
      <c r="E16" s="31" t="s">
        <v>102</v>
      </c>
    </row>
    <row r="17" spans="1:5" ht="25.5">
      <c r="A17" t="s">
        <v>46</v>
      </c>
      <c r="E17" s="29" t="s">
        <v>98</v>
      </c>
    </row>
    <row r="18" spans="1:18" ht="12.75" customHeight="1">
      <c r="A18" s="5" t="s">
        <v>36</v>
      </c>
      <c s="5"/>
      <c s="35" t="s">
        <v>22</v>
      </c>
      <c s="5"/>
      <c s="21" t="s">
        <v>103</v>
      </c>
      <c s="5"/>
      <c s="5"/>
      <c s="5"/>
      <c s="36">
        <f>0+Q18</f>
      </c>
      <c r="O18">
        <f>0+R18</f>
      </c>
      <c r="Q18">
        <f>0+I19+I23+I27+I31+I35+I39+I43+I47+I51+I55+I59+I63+I67+I71+I75</f>
      </c>
      <c>
        <f>0+O19+O23+O27+O31+O35+O39+O43+O47+O51+O55+O59+O63+O67+O71+O75</f>
      </c>
    </row>
    <row r="19" spans="1:16" ht="12.75">
      <c r="A19" s="18" t="s">
        <v>38</v>
      </c>
      <c s="23" t="s">
        <v>15</v>
      </c>
      <c s="23" t="s">
        <v>104</v>
      </c>
      <c s="18" t="s">
        <v>40</v>
      </c>
      <c s="24" t="s">
        <v>105</v>
      </c>
      <c s="25" t="s">
        <v>106</v>
      </c>
      <c s="26">
        <v>1806.93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107</v>
      </c>
    </row>
    <row r="21" spans="1:5" ht="12.75">
      <c r="A21" s="30" t="s">
        <v>45</v>
      </c>
      <c r="E21" s="31" t="s">
        <v>108</v>
      </c>
    </row>
    <row r="22" spans="1:5" ht="12.75">
      <c r="A22" t="s">
        <v>46</v>
      </c>
      <c r="E22" s="29" t="s">
        <v>109</v>
      </c>
    </row>
    <row r="23" spans="1:16" ht="12.75">
      <c r="A23" s="18" t="s">
        <v>38</v>
      </c>
      <c s="23" t="s">
        <v>26</v>
      </c>
      <c s="23" t="s">
        <v>110</v>
      </c>
      <c s="18" t="s">
        <v>40</v>
      </c>
      <c s="24" t="s">
        <v>111</v>
      </c>
      <c s="25" t="s">
        <v>112</v>
      </c>
      <c s="26">
        <v>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113</v>
      </c>
    </row>
    <row r="25" spans="1:5" ht="12.75">
      <c r="A25" s="30" t="s">
        <v>45</v>
      </c>
      <c r="E25" s="31" t="s">
        <v>40</v>
      </c>
    </row>
    <row r="26" spans="1:5" ht="165.75">
      <c r="A26" t="s">
        <v>46</v>
      </c>
      <c r="E26" s="29" t="s">
        <v>114</v>
      </c>
    </row>
    <row r="27" spans="1:16" ht="25.5">
      <c r="A27" s="18" t="s">
        <v>38</v>
      </c>
      <c s="23" t="s">
        <v>28</v>
      </c>
      <c s="23" t="s">
        <v>115</v>
      </c>
      <c s="18" t="s">
        <v>40</v>
      </c>
      <c s="24" t="s">
        <v>116</v>
      </c>
      <c s="25" t="s">
        <v>117</v>
      </c>
      <c s="26">
        <v>965.544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118</v>
      </c>
    </row>
    <row r="29" spans="1:5" ht="12.75">
      <c r="A29" s="30" t="s">
        <v>45</v>
      </c>
      <c r="E29" s="31" t="s">
        <v>119</v>
      </c>
    </row>
    <row r="30" spans="1:5" ht="63.75">
      <c r="A30" t="s">
        <v>46</v>
      </c>
      <c r="E30" s="29" t="s">
        <v>120</v>
      </c>
    </row>
    <row r="31" spans="1:16" ht="12.75">
      <c r="A31" s="18" t="s">
        <v>38</v>
      </c>
      <c s="23" t="s">
        <v>30</v>
      </c>
      <c s="23" t="s">
        <v>121</v>
      </c>
      <c s="18" t="s">
        <v>40</v>
      </c>
      <c s="24" t="s">
        <v>122</v>
      </c>
      <c s="25" t="s">
        <v>117</v>
      </c>
      <c s="26">
        <v>181.032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123</v>
      </c>
    </row>
    <row r="33" spans="1:5" ht="38.25">
      <c r="A33" s="30" t="s">
        <v>45</v>
      </c>
      <c r="E33" s="31" t="s">
        <v>124</v>
      </c>
    </row>
    <row r="34" spans="1:5" ht="63.75">
      <c r="A34" t="s">
        <v>46</v>
      </c>
      <c r="E34" s="29" t="s">
        <v>120</v>
      </c>
    </row>
    <row r="35" spans="1:16" ht="12.75">
      <c r="A35" s="18" t="s">
        <v>38</v>
      </c>
      <c s="23" t="s">
        <v>74</v>
      </c>
      <c s="23" t="s">
        <v>125</v>
      </c>
      <c s="18" t="s">
        <v>40</v>
      </c>
      <c s="24" t="s">
        <v>126</v>
      </c>
      <c s="25" t="s">
        <v>117</v>
      </c>
      <c s="26">
        <v>98.802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107</v>
      </c>
    </row>
    <row r="37" spans="1:5" ht="12.75">
      <c r="A37" s="30" t="s">
        <v>45</v>
      </c>
      <c r="E37" s="31" t="s">
        <v>127</v>
      </c>
    </row>
    <row r="38" spans="1:5" ht="38.25">
      <c r="A38" t="s">
        <v>46</v>
      </c>
      <c r="E38" s="29" t="s">
        <v>128</v>
      </c>
    </row>
    <row r="39" spans="1:16" ht="12.75">
      <c r="A39" s="18" t="s">
        <v>38</v>
      </c>
      <c s="23" t="s">
        <v>33</v>
      </c>
      <c s="23" t="s">
        <v>129</v>
      </c>
      <c s="18" t="s">
        <v>40</v>
      </c>
      <c s="24" t="s">
        <v>130</v>
      </c>
      <c s="25" t="s">
        <v>117</v>
      </c>
      <c s="26">
        <v>1686.24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131</v>
      </c>
    </row>
    <row r="41" spans="1:5" ht="12.75">
      <c r="A41" s="30" t="s">
        <v>45</v>
      </c>
      <c r="E41" s="31" t="s">
        <v>132</v>
      </c>
    </row>
    <row r="42" spans="1:5" ht="369.75">
      <c r="A42" t="s">
        <v>46</v>
      </c>
      <c r="E42" s="29" t="s">
        <v>133</v>
      </c>
    </row>
    <row r="43" spans="1:16" ht="12.75">
      <c r="A43" s="18" t="s">
        <v>38</v>
      </c>
      <c s="23" t="s">
        <v>35</v>
      </c>
      <c s="23" t="s">
        <v>134</v>
      </c>
      <c s="18" t="s">
        <v>64</v>
      </c>
      <c s="24" t="s">
        <v>135</v>
      </c>
      <c s="25" t="s">
        <v>117</v>
      </c>
      <c s="26">
        <v>1349.59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136</v>
      </c>
    </row>
    <row r="45" spans="1:5" ht="12.75">
      <c r="A45" s="30" t="s">
        <v>45</v>
      </c>
      <c r="E45" s="31" t="s">
        <v>137</v>
      </c>
    </row>
    <row r="46" spans="1:5" ht="306">
      <c r="A46" t="s">
        <v>46</v>
      </c>
      <c r="E46" s="29" t="s">
        <v>138</v>
      </c>
    </row>
    <row r="47" spans="1:16" ht="12.75">
      <c r="A47" s="18" t="s">
        <v>38</v>
      </c>
      <c s="23" t="s">
        <v>79</v>
      </c>
      <c s="23" t="s">
        <v>139</v>
      </c>
      <c s="18" t="s">
        <v>40</v>
      </c>
      <c s="24" t="s">
        <v>140</v>
      </c>
      <c s="25" t="s">
        <v>117</v>
      </c>
      <c s="26">
        <v>117.18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141</v>
      </c>
    </row>
    <row r="49" spans="1:5" ht="38.25">
      <c r="A49" s="30" t="s">
        <v>45</v>
      </c>
      <c r="E49" s="31" t="s">
        <v>142</v>
      </c>
    </row>
    <row r="50" spans="1:5" ht="318.75">
      <c r="A50" t="s">
        <v>46</v>
      </c>
      <c r="E50" s="29" t="s">
        <v>143</v>
      </c>
    </row>
    <row r="51" spans="1:16" ht="12.75">
      <c r="A51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117</v>
      </c>
      <c s="26">
        <v>1349.59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147</v>
      </c>
    </row>
    <row r="53" spans="1:5" ht="12.75">
      <c r="A53" s="30" t="s">
        <v>45</v>
      </c>
      <c r="E53" s="31" t="s">
        <v>137</v>
      </c>
    </row>
    <row r="54" spans="1:5" ht="267.75">
      <c r="A54" t="s">
        <v>46</v>
      </c>
      <c r="E54" s="29" t="s">
        <v>148</v>
      </c>
    </row>
    <row r="55" spans="1:16" ht="12.75">
      <c r="A55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117</v>
      </c>
      <c s="26">
        <v>115.351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25.5">
      <c r="A56" s="28" t="s">
        <v>43</v>
      </c>
      <c r="E56" s="29" t="s">
        <v>152</v>
      </c>
    </row>
    <row r="57" spans="1:5" ht="12.75">
      <c r="A57" s="30" t="s">
        <v>45</v>
      </c>
      <c r="E57" s="31" t="s">
        <v>153</v>
      </c>
    </row>
    <row r="58" spans="1:5" ht="242.25">
      <c r="A58" t="s">
        <v>46</v>
      </c>
      <c r="E58" s="29" t="s">
        <v>154</v>
      </c>
    </row>
    <row r="59" spans="1:16" ht="12.75">
      <c r="A59" s="18" t="s">
        <v>38</v>
      </c>
      <c s="23" t="s">
        <v>82</v>
      </c>
      <c s="23" t="s">
        <v>155</v>
      </c>
      <c s="18" t="s">
        <v>40</v>
      </c>
      <c s="24" t="s">
        <v>156</v>
      </c>
      <c s="25" t="s">
        <v>117</v>
      </c>
      <c s="26">
        <v>49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157</v>
      </c>
    </row>
    <row r="61" spans="1:5" ht="12.75">
      <c r="A61" s="30" t="s">
        <v>45</v>
      </c>
      <c r="E61" s="31" t="s">
        <v>158</v>
      </c>
    </row>
    <row r="62" spans="1:5" ht="229.5">
      <c r="A62" t="s">
        <v>46</v>
      </c>
      <c r="E62" s="29" t="s">
        <v>159</v>
      </c>
    </row>
    <row r="63" spans="1:16" ht="12.75">
      <c r="A63" s="18" t="s">
        <v>38</v>
      </c>
      <c s="23" t="s">
        <v>85</v>
      </c>
      <c s="23" t="s">
        <v>160</v>
      </c>
      <c s="18" t="s">
        <v>40</v>
      </c>
      <c s="24" t="s">
        <v>161</v>
      </c>
      <c s="25" t="s">
        <v>117</v>
      </c>
      <c s="26">
        <v>23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38.25">
      <c r="A65" s="30" t="s">
        <v>45</v>
      </c>
      <c r="E65" s="31" t="s">
        <v>162</v>
      </c>
    </row>
    <row r="66" spans="1:5" ht="293.25">
      <c r="A66" t="s">
        <v>46</v>
      </c>
      <c r="E66" s="29" t="s">
        <v>163</v>
      </c>
    </row>
    <row r="67" spans="1:16" ht="12.75">
      <c r="A67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106</v>
      </c>
      <c s="26">
        <v>3809.28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167</v>
      </c>
    </row>
    <row r="69" spans="1:5" ht="12.75">
      <c r="A69" s="30" t="s">
        <v>45</v>
      </c>
      <c r="E69" s="31" t="s">
        <v>168</v>
      </c>
    </row>
    <row r="70" spans="1:5" ht="25.5">
      <c r="A70" t="s">
        <v>46</v>
      </c>
      <c r="E70" s="29" t="s">
        <v>169</v>
      </c>
    </row>
    <row r="71" spans="1:16" ht="12.75">
      <c r="A71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106</v>
      </c>
      <c s="26">
        <v>1277.92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173</v>
      </c>
    </row>
    <row r="73" spans="1:5" ht="12.75">
      <c r="A73" s="30" t="s">
        <v>45</v>
      </c>
      <c r="E73" s="31" t="s">
        <v>174</v>
      </c>
    </row>
    <row r="74" spans="1:5" ht="38.25">
      <c r="A74" t="s">
        <v>46</v>
      </c>
      <c r="E74" s="29" t="s">
        <v>175</v>
      </c>
    </row>
    <row r="75" spans="1:16" ht="12.75">
      <c r="A75" s="18" t="s">
        <v>38</v>
      </c>
      <c s="23" t="s">
        <v>88</v>
      </c>
      <c s="23" t="s">
        <v>176</v>
      </c>
      <c s="18" t="s">
        <v>40</v>
      </c>
      <c s="24" t="s">
        <v>177</v>
      </c>
      <c s="25" t="s">
        <v>106</v>
      </c>
      <c s="26">
        <v>1277.92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178</v>
      </c>
    </row>
    <row r="77" spans="1:5" ht="12.75">
      <c r="A77" s="30" t="s">
        <v>45</v>
      </c>
      <c r="E77" s="31" t="s">
        <v>174</v>
      </c>
    </row>
    <row r="78" spans="1:5" ht="25.5">
      <c r="A78" t="s">
        <v>46</v>
      </c>
      <c r="E78" s="29" t="s">
        <v>179</v>
      </c>
    </row>
    <row r="79" spans="1:18" ht="12.75" customHeight="1">
      <c r="A79" s="5" t="s">
        <v>36</v>
      </c>
      <c s="5"/>
      <c s="35" t="s">
        <v>16</v>
      </c>
      <c s="5"/>
      <c s="21" t="s">
        <v>180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117</v>
      </c>
      <c s="26">
        <v>52.5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184</v>
      </c>
    </row>
    <row r="82" spans="1:5" ht="12.75">
      <c r="A82" s="30" t="s">
        <v>45</v>
      </c>
      <c r="E82" s="31" t="s">
        <v>185</v>
      </c>
    </row>
    <row r="83" spans="1:5" ht="38.25">
      <c r="A83" t="s">
        <v>46</v>
      </c>
      <c r="E83" s="29" t="s">
        <v>186</v>
      </c>
    </row>
    <row r="84" spans="1:16" ht="12.75">
      <c r="A84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106</v>
      </c>
      <c s="26">
        <v>7711.92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38.25">
      <c r="A85" s="28" t="s">
        <v>43</v>
      </c>
      <c r="E85" s="29" t="s">
        <v>190</v>
      </c>
    </row>
    <row r="86" spans="1:5" ht="12.75">
      <c r="A86" s="30" t="s">
        <v>45</v>
      </c>
      <c r="E86" s="31" t="s">
        <v>191</v>
      </c>
    </row>
    <row r="87" spans="1:5" ht="51">
      <c r="A87" t="s">
        <v>46</v>
      </c>
      <c r="E87" s="29" t="s">
        <v>192</v>
      </c>
    </row>
    <row r="88" spans="1:16" ht="12.75">
      <c r="A88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117</v>
      </c>
      <c s="26">
        <v>3.14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196</v>
      </c>
    </row>
    <row r="90" spans="1:5" ht="12.75">
      <c r="A90" s="30" t="s">
        <v>45</v>
      </c>
      <c r="E90" s="31" t="s">
        <v>197</v>
      </c>
    </row>
    <row r="91" spans="1:5" ht="38.25">
      <c r="A91" t="s">
        <v>46</v>
      </c>
      <c r="E91" s="29" t="s">
        <v>198</v>
      </c>
    </row>
    <row r="92" spans="1:16" ht="12.75">
      <c r="A92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117</v>
      </c>
      <c s="26">
        <v>0.768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202</v>
      </c>
    </row>
    <row r="94" spans="1:5" ht="12.75">
      <c r="A94" s="30" t="s">
        <v>45</v>
      </c>
      <c r="E94" s="31" t="s">
        <v>203</v>
      </c>
    </row>
    <row r="95" spans="1:5" ht="369.75">
      <c r="A95" t="s">
        <v>46</v>
      </c>
      <c r="E95" s="29" t="s">
        <v>204</v>
      </c>
    </row>
    <row r="96" spans="1:18" ht="12.75" customHeight="1">
      <c r="A96" s="5" t="s">
        <v>36</v>
      </c>
      <c s="5"/>
      <c s="35" t="s">
        <v>26</v>
      </c>
      <c s="5"/>
      <c s="21" t="s">
        <v>205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12.75">
      <c r="A97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117</v>
      </c>
      <c s="26">
        <v>27.504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209</v>
      </c>
    </row>
    <row r="99" spans="1:5" ht="12.75">
      <c r="A99" s="30" t="s">
        <v>45</v>
      </c>
      <c r="E99" s="31" t="s">
        <v>210</v>
      </c>
    </row>
    <row r="100" spans="1:5" ht="369.75">
      <c r="A100" t="s">
        <v>46</v>
      </c>
      <c r="E100" s="29" t="s">
        <v>211</v>
      </c>
    </row>
    <row r="101" spans="1:16" ht="12.75">
      <c r="A101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117</v>
      </c>
      <c s="26">
        <v>5.88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215</v>
      </c>
    </row>
    <row r="103" spans="1:5" ht="12.75">
      <c r="A103" s="30" t="s">
        <v>45</v>
      </c>
      <c r="E103" s="31" t="s">
        <v>216</v>
      </c>
    </row>
    <row r="104" spans="1:5" ht="38.25">
      <c r="A104" t="s">
        <v>46</v>
      </c>
      <c r="E104" s="29" t="s">
        <v>198</v>
      </c>
    </row>
    <row r="105" spans="1:16" ht="12.75">
      <c r="A105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117</v>
      </c>
      <c s="26">
        <v>11.1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25.5">
      <c r="A106" s="28" t="s">
        <v>43</v>
      </c>
      <c r="E106" s="29" t="s">
        <v>220</v>
      </c>
    </row>
    <row r="107" spans="1:5" ht="12.75">
      <c r="A107" s="30" t="s">
        <v>45</v>
      </c>
      <c r="E107" s="31" t="s">
        <v>221</v>
      </c>
    </row>
    <row r="108" spans="1:5" ht="102">
      <c r="A108" t="s">
        <v>46</v>
      </c>
      <c r="E108" s="29" t="s">
        <v>222</v>
      </c>
    </row>
    <row r="109" spans="1:18" ht="12.75" customHeight="1">
      <c r="A109" s="5" t="s">
        <v>36</v>
      </c>
      <c s="5"/>
      <c s="35" t="s">
        <v>28</v>
      </c>
      <c s="5"/>
      <c s="21" t="s">
        <v>223</v>
      </c>
      <c s="5"/>
      <c s="5"/>
      <c s="5"/>
      <c s="36">
        <f>0+Q109</f>
      </c>
      <c r="O109">
        <f>0+R109</f>
      </c>
      <c r="Q109">
        <f>0+I110+I114+I118+I122+I126+I130+I134+I138+I142</f>
      </c>
      <c>
        <f>0+O110+O114+O118+O122+O126+O130+O134+O138+O142</f>
      </c>
    </row>
    <row r="110" spans="1:16" ht="12.75">
      <c r="A110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106</v>
      </c>
      <c s="26">
        <v>3099.97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209</v>
      </c>
    </row>
    <row r="112" spans="1:5" ht="12.75">
      <c r="A112" s="30" t="s">
        <v>45</v>
      </c>
      <c r="E112" s="31" t="s">
        <v>227</v>
      </c>
    </row>
    <row r="113" spans="1:5" ht="51">
      <c r="A113" t="s">
        <v>46</v>
      </c>
      <c r="E113" s="29" t="s">
        <v>228</v>
      </c>
    </row>
    <row r="114" spans="1:16" ht="12.75">
      <c r="A114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106</v>
      </c>
      <c s="26">
        <v>3981.18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209</v>
      </c>
    </row>
    <row r="116" spans="1:5" ht="12.75">
      <c r="A116" s="30" t="s">
        <v>45</v>
      </c>
      <c r="E116" s="31" t="s">
        <v>232</v>
      </c>
    </row>
    <row r="117" spans="1:5" ht="51">
      <c r="A117" t="s">
        <v>46</v>
      </c>
      <c r="E117" s="29" t="s">
        <v>228</v>
      </c>
    </row>
    <row r="118" spans="1:16" ht="12.75">
      <c r="A118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106</v>
      </c>
      <c s="26">
        <v>479.07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209</v>
      </c>
    </row>
    <row r="120" spans="1:5" ht="12.75">
      <c r="A120" s="30" t="s">
        <v>45</v>
      </c>
      <c r="E120" s="31" t="s">
        <v>236</v>
      </c>
    </row>
    <row r="121" spans="1:5" ht="102">
      <c r="A121" t="s">
        <v>46</v>
      </c>
      <c r="E121" s="29" t="s">
        <v>237</v>
      </c>
    </row>
    <row r="122" spans="1:16" ht="12.75">
      <c r="A122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106</v>
      </c>
      <c s="26">
        <v>3099.97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25.5">
      <c r="A123" s="28" t="s">
        <v>43</v>
      </c>
      <c r="E123" s="29" t="s">
        <v>241</v>
      </c>
    </row>
    <row r="124" spans="1:5" ht="12.75">
      <c r="A124" s="30" t="s">
        <v>45</v>
      </c>
      <c r="E124" s="31" t="s">
        <v>227</v>
      </c>
    </row>
    <row r="125" spans="1:5" ht="51">
      <c r="A125" t="s">
        <v>46</v>
      </c>
      <c r="E125" s="29" t="s">
        <v>242</v>
      </c>
    </row>
    <row r="126" spans="1:16" ht="12.75">
      <c r="A126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106</v>
      </c>
      <c s="26">
        <v>2732.18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25.5">
      <c r="A127" s="28" t="s">
        <v>43</v>
      </c>
      <c r="E127" s="29" t="s">
        <v>246</v>
      </c>
    </row>
    <row r="128" spans="1:5" ht="12.75">
      <c r="A128" s="30" t="s">
        <v>45</v>
      </c>
      <c r="E128" s="31" t="s">
        <v>247</v>
      </c>
    </row>
    <row r="129" spans="1:5" ht="51">
      <c r="A129" t="s">
        <v>46</v>
      </c>
      <c r="E129" s="29" t="s">
        <v>242</v>
      </c>
    </row>
    <row r="130" spans="1:16" ht="12.75">
      <c r="A130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117</v>
      </c>
      <c s="26">
        <v>106.134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25.5">
      <c r="A131" s="28" t="s">
        <v>43</v>
      </c>
      <c r="E131" s="29" t="s">
        <v>251</v>
      </c>
    </row>
    <row r="132" spans="1:5" ht="12.75">
      <c r="A132" s="30" t="s">
        <v>45</v>
      </c>
      <c r="E132" s="31" t="s">
        <v>252</v>
      </c>
    </row>
    <row r="133" spans="1:5" ht="140.25">
      <c r="A133" t="s">
        <v>46</v>
      </c>
      <c r="E133" s="29" t="s">
        <v>253</v>
      </c>
    </row>
    <row r="134" spans="1:16" ht="12.75">
      <c r="A134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117</v>
      </c>
      <c s="26">
        <v>191.253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25.5">
      <c r="A135" s="28" t="s">
        <v>43</v>
      </c>
      <c r="E135" s="29" t="s">
        <v>257</v>
      </c>
    </row>
    <row r="136" spans="1:5" ht="12.75">
      <c r="A136" s="30" t="s">
        <v>45</v>
      </c>
      <c r="E136" s="31" t="s">
        <v>258</v>
      </c>
    </row>
    <row r="137" spans="1:5" ht="140.25">
      <c r="A137" t="s">
        <v>46</v>
      </c>
      <c r="E137" s="29" t="s">
        <v>253</v>
      </c>
    </row>
    <row r="138" spans="1:16" ht="12.75">
      <c r="A138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106</v>
      </c>
      <c s="26">
        <v>30.6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262</v>
      </c>
    </row>
    <row r="140" spans="1:5" ht="12.75">
      <c r="A140" s="30" t="s">
        <v>45</v>
      </c>
      <c r="E140" s="31" t="s">
        <v>263</v>
      </c>
    </row>
    <row r="141" spans="1:5" ht="153">
      <c r="A141" t="s">
        <v>46</v>
      </c>
      <c r="E141" s="29" t="s">
        <v>264</v>
      </c>
    </row>
    <row r="142" spans="1:16" ht="12.75">
      <c r="A142" s="18" t="s">
        <v>38</v>
      </c>
      <c s="23" t="s">
        <v>265</v>
      </c>
      <c s="23" t="s">
        <v>266</v>
      </c>
      <c s="18" t="s">
        <v>40</v>
      </c>
      <c s="24" t="s">
        <v>267</v>
      </c>
      <c s="25" t="s">
        <v>106</v>
      </c>
      <c s="26">
        <v>141.3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268</v>
      </c>
    </row>
    <row r="144" spans="1:5" ht="12.75">
      <c r="A144" s="30" t="s">
        <v>45</v>
      </c>
      <c r="E144" s="31" t="s">
        <v>269</v>
      </c>
    </row>
    <row r="145" spans="1:5" ht="153">
      <c r="A145" t="s">
        <v>46</v>
      </c>
      <c r="E145" s="29" t="s">
        <v>264</v>
      </c>
    </row>
    <row r="146" spans="1:18" ht="12.75" customHeight="1">
      <c r="A146" s="5" t="s">
        <v>36</v>
      </c>
      <c s="5"/>
      <c s="35" t="s">
        <v>74</v>
      </c>
      <c s="5"/>
      <c s="21" t="s">
        <v>270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274</v>
      </c>
      <c s="26">
        <v>49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38.25">
      <c r="A148" s="28" t="s">
        <v>43</v>
      </c>
      <c r="E148" s="29" t="s">
        <v>275</v>
      </c>
    </row>
    <row r="149" spans="1:5" ht="12.75">
      <c r="A149" s="30" t="s">
        <v>45</v>
      </c>
      <c r="E149" s="31" t="s">
        <v>276</v>
      </c>
    </row>
    <row r="150" spans="1:5" ht="255">
      <c r="A150" t="s">
        <v>46</v>
      </c>
      <c r="E150" s="29" t="s">
        <v>277</v>
      </c>
    </row>
    <row r="151" spans="1:16" ht="12.75">
      <c r="A151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274</v>
      </c>
      <c s="26">
        <v>265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281</v>
      </c>
    </row>
    <row r="153" spans="1:5" ht="12.75">
      <c r="A153" s="30" t="s">
        <v>45</v>
      </c>
      <c r="E153" s="31" t="s">
        <v>282</v>
      </c>
    </row>
    <row r="154" spans="1:5" ht="242.25">
      <c r="A154" t="s">
        <v>46</v>
      </c>
      <c r="E154" s="29" t="s">
        <v>283</v>
      </c>
    </row>
    <row r="155" spans="1:16" ht="12.75">
      <c r="A155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112</v>
      </c>
      <c s="26">
        <v>3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40</v>
      </c>
    </row>
    <row r="157" spans="1:5" ht="12.75">
      <c r="A157" s="30" t="s">
        <v>45</v>
      </c>
      <c r="E157" s="31" t="s">
        <v>40</v>
      </c>
    </row>
    <row r="158" spans="1:5" ht="242.25">
      <c r="A158" t="s">
        <v>46</v>
      </c>
      <c r="E158" s="29" t="s">
        <v>287</v>
      </c>
    </row>
    <row r="159" spans="1:16" ht="12.75">
      <c r="A159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112</v>
      </c>
      <c s="26">
        <v>4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40</v>
      </c>
    </row>
    <row r="161" spans="1:5" ht="12.75">
      <c r="A161" s="30" t="s">
        <v>45</v>
      </c>
      <c r="E161" s="31" t="s">
        <v>40</v>
      </c>
    </row>
    <row r="162" spans="1:5" ht="76.5">
      <c r="A162" t="s">
        <v>46</v>
      </c>
      <c r="E162" s="29" t="s">
        <v>291</v>
      </c>
    </row>
    <row r="163" spans="1:16" ht="12.75">
      <c r="A163" s="18" t="s">
        <v>38</v>
      </c>
      <c s="23" t="s">
        <v>292</v>
      </c>
      <c s="23" t="s">
        <v>293</v>
      </c>
      <c s="18" t="s">
        <v>40</v>
      </c>
      <c s="24" t="s">
        <v>294</v>
      </c>
      <c s="25" t="s">
        <v>112</v>
      </c>
      <c s="26">
        <v>1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295</v>
      </c>
    </row>
    <row r="165" spans="1:5" ht="12.75">
      <c r="A165" s="30" t="s">
        <v>45</v>
      </c>
      <c r="E165" s="31" t="s">
        <v>40</v>
      </c>
    </row>
    <row r="166" spans="1:5" ht="25.5">
      <c r="A166" t="s">
        <v>46</v>
      </c>
      <c r="E166" s="29" t="s">
        <v>296</v>
      </c>
    </row>
    <row r="167" spans="1:16" ht="12.75">
      <c r="A167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274</v>
      </c>
      <c s="26">
        <v>49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209</v>
      </c>
    </row>
    <row r="169" spans="1:5" ht="12.75">
      <c r="A169" s="30" t="s">
        <v>45</v>
      </c>
      <c r="E169" s="31" t="s">
        <v>276</v>
      </c>
    </row>
    <row r="170" spans="1:5" ht="51">
      <c r="A170" t="s">
        <v>46</v>
      </c>
      <c r="E170" s="29" t="s">
        <v>300</v>
      </c>
    </row>
    <row r="171" spans="1:18" ht="12.75" customHeight="1">
      <c r="A171" s="5" t="s">
        <v>36</v>
      </c>
      <c s="5"/>
      <c s="35" t="s">
        <v>33</v>
      </c>
      <c s="5"/>
      <c s="21" t="s">
        <v>301</v>
      </c>
      <c s="5"/>
      <c s="5"/>
      <c s="5"/>
      <c s="36">
        <f>0+Q171</f>
      </c>
      <c r="O171">
        <f>0+R171</f>
      </c>
      <c r="Q171">
        <f>0+I172+I176+I180+I184+I188+I192+I196+I200+I204+I208+I212+I216+I220+I224+I228+I232+I236</f>
      </c>
      <c>
        <f>0+O172+O176+O180+O184+O188+O192+O196+O200+O204+O208+O212+O216+O220+O224+O228+O232+O236</f>
      </c>
    </row>
    <row r="172" spans="1:16" ht="12.75">
      <c r="A172" s="18" t="s">
        <v>38</v>
      </c>
      <c s="23" t="s">
        <v>302</v>
      </c>
      <c s="23" t="s">
        <v>303</v>
      </c>
      <c s="18" t="s">
        <v>40</v>
      </c>
      <c s="24" t="s">
        <v>304</v>
      </c>
      <c s="25" t="s">
        <v>112</v>
      </c>
      <c s="26">
        <v>10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40</v>
      </c>
    </row>
    <row r="174" spans="1:5" ht="12.75">
      <c r="A174" s="30" t="s">
        <v>45</v>
      </c>
      <c r="E174" s="31" t="s">
        <v>40</v>
      </c>
    </row>
    <row r="175" spans="1:5" ht="51">
      <c r="A175" t="s">
        <v>46</v>
      </c>
      <c r="E175" s="29" t="s">
        <v>305</v>
      </c>
    </row>
    <row r="176" spans="1:16" ht="12.75">
      <c r="A176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112</v>
      </c>
      <c s="26">
        <v>1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40</v>
      </c>
    </row>
    <row r="178" spans="1:5" ht="12.75">
      <c r="A178" s="30" t="s">
        <v>45</v>
      </c>
      <c r="E178" s="31" t="s">
        <v>40</v>
      </c>
    </row>
    <row r="179" spans="1:5" ht="63.75">
      <c r="A179" t="s">
        <v>46</v>
      </c>
      <c r="E179" s="29" t="s">
        <v>309</v>
      </c>
    </row>
    <row r="180" spans="1:16" ht="12.75">
      <c r="A180" s="18" t="s">
        <v>38</v>
      </c>
      <c s="23" t="s">
        <v>310</v>
      </c>
      <c s="23" t="s">
        <v>311</v>
      </c>
      <c s="18" t="s">
        <v>40</v>
      </c>
      <c s="24" t="s">
        <v>312</v>
      </c>
      <c s="25" t="s">
        <v>112</v>
      </c>
      <c s="26">
        <v>12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313</v>
      </c>
    </row>
    <row r="182" spans="1:5" ht="12.75">
      <c r="A182" s="30" t="s">
        <v>45</v>
      </c>
      <c r="E182" s="31" t="s">
        <v>40</v>
      </c>
    </row>
    <row r="183" spans="1:5" ht="25.5">
      <c r="A183" t="s">
        <v>46</v>
      </c>
      <c r="E183" s="29" t="s">
        <v>314</v>
      </c>
    </row>
    <row r="184" spans="1:16" ht="25.5">
      <c r="A184" s="18" t="s">
        <v>38</v>
      </c>
      <c s="23" t="s">
        <v>315</v>
      </c>
      <c s="23" t="s">
        <v>316</v>
      </c>
      <c s="18" t="s">
        <v>40</v>
      </c>
      <c s="24" t="s">
        <v>317</v>
      </c>
      <c s="25" t="s">
        <v>112</v>
      </c>
      <c s="26">
        <v>20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313</v>
      </c>
    </row>
    <row r="186" spans="1:5" ht="12.75">
      <c r="A186" s="30" t="s">
        <v>45</v>
      </c>
      <c r="E186" s="31" t="s">
        <v>40</v>
      </c>
    </row>
    <row r="187" spans="1:5" ht="25.5">
      <c r="A187" t="s">
        <v>46</v>
      </c>
      <c r="E187" s="29" t="s">
        <v>318</v>
      </c>
    </row>
    <row r="188" spans="1:16" ht="25.5">
      <c r="A188" s="18" t="s">
        <v>38</v>
      </c>
      <c s="23" t="s">
        <v>319</v>
      </c>
      <c s="23" t="s">
        <v>320</v>
      </c>
      <c s="18" t="s">
        <v>40</v>
      </c>
      <c s="24" t="s">
        <v>321</v>
      </c>
      <c s="25" t="s">
        <v>112</v>
      </c>
      <c s="26">
        <v>18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313</v>
      </c>
    </row>
    <row r="190" spans="1:5" ht="12.75">
      <c r="A190" s="30" t="s">
        <v>45</v>
      </c>
      <c r="E190" s="31" t="s">
        <v>40</v>
      </c>
    </row>
    <row r="191" spans="1:5" ht="25.5">
      <c r="A191" t="s">
        <v>46</v>
      </c>
      <c r="E191" s="29" t="s">
        <v>322</v>
      </c>
    </row>
    <row r="192" spans="1:16" ht="25.5">
      <c r="A192" s="18" t="s">
        <v>38</v>
      </c>
      <c s="23" t="s">
        <v>323</v>
      </c>
      <c s="23" t="s">
        <v>324</v>
      </c>
      <c s="18" t="s">
        <v>40</v>
      </c>
      <c s="24" t="s">
        <v>325</v>
      </c>
      <c s="25" t="s">
        <v>106</v>
      </c>
      <c s="26">
        <v>58.263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313</v>
      </c>
    </row>
    <row r="194" spans="1:5" ht="76.5">
      <c r="A194" s="30" t="s">
        <v>45</v>
      </c>
      <c r="E194" s="31" t="s">
        <v>326</v>
      </c>
    </row>
    <row r="195" spans="1:5" ht="38.25">
      <c r="A195" t="s">
        <v>46</v>
      </c>
      <c r="E195" s="29" t="s">
        <v>327</v>
      </c>
    </row>
    <row r="196" spans="1:16" ht="25.5">
      <c r="A196" s="18" t="s">
        <v>38</v>
      </c>
      <c s="23" t="s">
        <v>328</v>
      </c>
      <c s="23" t="s">
        <v>329</v>
      </c>
      <c s="18" t="s">
        <v>40</v>
      </c>
      <c s="24" t="s">
        <v>330</v>
      </c>
      <c s="25" t="s">
        <v>106</v>
      </c>
      <c s="26">
        <v>58.263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313</v>
      </c>
    </row>
    <row r="198" spans="1:5" ht="76.5">
      <c r="A198" s="30" t="s">
        <v>45</v>
      </c>
      <c r="E198" s="31" t="s">
        <v>326</v>
      </c>
    </row>
    <row r="199" spans="1:5" ht="38.25">
      <c r="A199" t="s">
        <v>46</v>
      </c>
      <c r="E199" s="29" t="s">
        <v>327</v>
      </c>
    </row>
    <row r="200" spans="1:16" ht="12.75">
      <c r="A200" s="18" t="s">
        <v>38</v>
      </c>
      <c s="23" t="s">
        <v>331</v>
      </c>
      <c s="23" t="s">
        <v>332</v>
      </c>
      <c s="18" t="s">
        <v>40</v>
      </c>
      <c s="24" t="s">
        <v>333</v>
      </c>
      <c s="25" t="s">
        <v>274</v>
      </c>
      <c s="26">
        <v>225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334</v>
      </c>
    </row>
    <row r="202" spans="1:5" ht="38.25">
      <c r="A202" s="30" t="s">
        <v>45</v>
      </c>
      <c r="E202" s="31" t="s">
        <v>335</v>
      </c>
    </row>
    <row r="203" spans="1:5" ht="51">
      <c r="A203" t="s">
        <v>46</v>
      </c>
      <c r="E203" s="29" t="s">
        <v>336</v>
      </c>
    </row>
    <row r="204" spans="1:16" ht="12.75">
      <c r="A204" s="18" t="s">
        <v>38</v>
      </c>
      <c s="23" t="s">
        <v>337</v>
      </c>
      <c s="23" t="s">
        <v>338</v>
      </c>
      <c s="18" t="s">
        <v>40</v>
      </c>
      <c s="24" t="s">
        <v>339</v>
      </c>
      <c s="25" t="s">
        <v>274</v>
      </c>
      <c s="26">
        <v>32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340</v>
      </c>
    </row>
    <row r="206" spans="1:5" ht="12.75">
      <c r="A206" s="30" t="s">
        <v>45</v>
      </c>
      <c r="E206" s="31" t="s">
        <v>341</v>
      </c>
    </row>
    <row r="207" spans="1:5" ht="51">
      <c r="A207" t="s">
        <v>46</v>
      </c>
      <c r="E207" s="29" t="s">
        <v>336</v>
      </c>
    </row>
    <row r="208" spans="1:16" ht="12.75">
      <c r="A208" s="18" t="s">
        <v>38</v>
      </c>
      <c s="23" t="s">
        <v>342</v>
      </c>
      <c s="23" t="s">
        <v>343</v>
      </c>
      <c s="18" t="s">
        <v>40</v>
      </c>
      <c s="24" t="s">
        <v>344</v>
      </c>
      <c s="25" t="s">
        <v>274</v>
      </c>
      <c s="26">
        <v>257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12.75">
      <c r="A209" s="28" t="s">
        <v>43</v>
      </c>
      <c r="E209" s="29" t="s">
        <v>345</v>
      </c>
    </row>
    <row r="210" spans="1:5" ht="12.75">
      <c r="A210" s="30" t="s">
        <v>45</v>
      </c>
      <c r="E210" s="31" t="s">
        <v>346</v>
      </c>
    </row>
    <row r="211" spans="1:5" ht="51">
      <c r="A211" t="s">
        <v>46</v>
      </c>
      <c r="E211" s="29" t="s">
        <v>347</v>
      </c>
    </row>
    <row r="212" spans="1:16" ht="12.75">
      <c r="A212" s="18" t="s">
        <v>38</v>
      </c>
      <c s="23" t="s">
        <v>348</v>
      </c>
      <c s="23" t="s">
        <v>343</v>
      </c>
      <c s="18" t="s">
        <v>16</v>
      </c>
      <c s="24" t="s">
        <v>344</v>
      </c>
      <c s="25" t="s">
        <v>274</v>
      </c>
      <c s="26">
        <v>120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349</v>
      </c>
    </row>
    <row r="214" spans="1:5" ht="12.75">
      <c r="A214" s="30" t="s">
        <v>45</v>
      </c>
      <c r="E214" s="31" t="s">
        <v>40</v>
      </c>
    </row>
    <row r="215" spans="1:5" ht="51">
      <c r="A215" t="s">
        <v>46</v>
      </c>
      <c r="E215" s="29" t="s">
        <v>347</v>
      </c>
    </row>
    <row r="216" spans="1:16" ht="12.75">
      <c r="A216" s="18" t="s">
        <v>38</v>
      </c>
      <c s="23" t="s">
        <v>350</v>
      </c>
      <c s="23" t="s">
        <v>351</v>
      </c>
      <c s="18" t="s">
        <v>40</v>
      </c>
      <c s="24" t="s">
        <v>352</v>
      </c>
      <c s="25" t="s">
        <v>274</v>
      </c>
      <c s="26">
        <v>11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209</v>
      </c>
    </row>
    <row r="218" spans="1:5" ht="12.75">
      <c r="A218" s="30" t="s">
        <v>45</v>
      </c>
      <c r="E218" s="31" t="s">
        <v>40</v>
      </c>
    </row>
    <row r="219" spans="1:5" ht="63.75">
      <c r="A219" t="s">
        <v>46</v>
      </c>
      <c r="E219" s="29" t="s">
        <v>353</v>
      </c>
    </row>
    <row r="220" spans="1:16" ht="12.75">
      <c r="A220" s="18" t="s">
        <v>38</v>
      </c>
      <c s="23" t="s">
        <v>354</v>
      </c>
      <c s="23" t="s">
        <v>355</v>
      </c>
      <c s="18" t="s">
        <v>40</v>
      </c>
      <c s="24" t="s">
        <v>356</v>
      </c>
      <c s="25" t="s">
        <v>274</v>
      </c>
      <c s="26">
        <v>28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357</v>
      </c>
    </row>
    <row r="222" spans="1:5" ht="12.75">
      <c r="A222" s="30" t="s">
        <v>45</v>
      </c>
      <c r="E222" s="31" t="s">
        <v>358</v>
      </c>
    </row>
    <row r="223" spans="1:5" ht="25.5">
      <c r="A223" t="s">
        <v>46</v>
      </c>
      <c r="E223" s="29" t="s">
        <v>359</v>
      </c>
    </row>
    <row r="224" spans="1:16" ht="12.75">
      <c r="A224" s="18" t="s">
        <v>38</v>
      </c>
      <c s="23" t="s">
        <v>360</v>
      </c>
      <c s="23" t="s">
        <v>361</v>
      </c>
      <c s="18" t="s">
        <v>40</v>
      </c>
      <c s="24" t="s">
        <v>362</v>
      </c>
      <c s="25" t="s">
        <v>274</v>
      </c>
      <c s="26">
        <v>28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357</v>
      </c>
    </row>
    <row r="226" spans="1:5" ht="12.75">
      <c r="A226" s="30" t="s">
        <v>45</v>
      </c>
      <c r="E226" s="31" t="s">
        <v>358</v>
      </c>
    </row>
    <row r="227" spans="1:5" ht="38.25">
      <c r="A227" t="s">
        <v>46</v>
      </c>
      <c r="E227" s="29" t="s">
        <v>363</v>
      </c>
    </row>
    <row r="228" spans="1:16" ht="12.75">
      <c r="A228" s="18" t="s">
        <v>38</v>
      </c>
      <c s="23" t="s">
        <v>364</v>
      </c>
      <c s="23" t="s">
        <v>365</v>
      </c>
      <c s="18" t="s">
        <v>40</v>
      </c>
      <c s="24" t="s">
        <v>366</v>
      </c>
      <c s="25" t="s">
        <v>274</v>
      </c>
      <c s="26">
        <v>301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209</v>
      </c>
    </row>
    <row r="230" spans="1:5" ht="12.75">
      <c r="A230" s="30" t="s">
        <v>45</v>
      </c>
      <c r="E230" s="31" t="s">
        <v>367</v>
      </c>
    </row>
    <row r="231" spans="1:5" ht="89.25">
      <c r="A231" t="s">
        <v>46</v>
      </c>
      <c r="E231" s="29" t="s">
        <v>368</v>
      </c>
    </row>
    <row r="232" spans="1:16" ht="12.75">
      <c r="A232" s="18" t="s">
        <v>38</v>
      </c>
      <c s="23" t="s">
        <v>369</v>
      </c>
      <c s="23" t="s">
        <v>370</v>
      </c>
      <c s="18" t="s">
        <v>40</v>
      </c>
      <c s="24" t="s">
        <v>371</v>
      </c>
      <c s="25" t="s">
        <v>274</v>
      </c>
      <c s="26">
        <v>9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372</v>
      </c>
    </row>
    <row r="234" spans="1:5" ht="12.75">
      <c r="A234" s="30" t="s">
        <v>45</v>
      </c>
      <c r="E234" s="31" t="s">
        <v>40</v>
      </c>
    </row>
    <row r="235" spans="1:5" ht="114.75">
      <c r="A235" t="s">
        <v>46</v>
      </c>
      <c r="E235" s="29" t="s">
        <v>373</v>
      </c>
    </row>
    <row r="236" spans="1:16" ht="12.75">
      <c r="A236" s="18" t="s">
        <v>38</v>
      </c>
      <c s="23" t="s">
        <v>374</v>
      </c>
      <c s="23" t="s">
        <v>375</v>
      </c>
      <c s="18" t="s">
        <v>40</v>
      </c>
      <c s="24" t="s">
        <v>376</v>
      </c>
      <c s="25" t="s">
        <v>112</v>
      </c>
      <c s="26">
        <v>2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377</v>
      </c>
    </row>
    <row r="238" spans="1:5" ht="12.75">
      <c r="A238" s="30" t="s">
        <v>45</v>
      </c>
      <c r="E238" s="31" t="s">
        <v>40</v>
      </c>
    </row>
    <row r="239" spans="1:5" ht="51">
      <c r="A239" t="s">
        <v>46</v>
      </c>
      <c r="E239" s="29" t="s">
        <v>378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0+O9+O14+O31+O36+O41+O70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379</v>
      </c>
      <c s="32">
        <f>0+I9+I14+I31+I36+I41+I70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379</v>
      </c>
      <c s="1"/>
      <c s="10" t="s">
        <v>380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379</v>
      </c>
      <c s="5"/>
      <c s="14" t="s">
        <v>380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99</v>
      </c>
      <c s="18" t="s">
        <v>40</v>
      </c>
      <c s="24" t="s">
        <v>100</v>
      </c>
      <c s="25" t="s">
        <v>95</v>
      </c>
      <c s="26">
        <v>20.97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101</v>
      </c>
    </row>
    <row r="12" spans="1:5" ht="12.75">
      <c r="A12" s="30" t="s">
        <v>45</v>
      </c>
      <c r="E12" s="31" t="s">
        <v>381</v>
      </c>
    </row>
    <row r="13" spans="1:5" ht="25.5">
      <c r="A13" t="s">
        <v>46</v>
      </c>
      <c r="E13" s="29" t="s">
        <v>98</v>
      </c>
    </row>
    <row r="14" spans="1:18" ht="12.75" customHeight="1">
      <c r="A14" s="5" t="s">
        <v>36</v>
      </c>
      <c s="5"/>
      <c s="35" t="s">
        <v>22</v>
      </c>
      <c s="5"/>
      <c s="21" t="s">
        <v>103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38</v>
      </c>
      <c s="23" t="s">
        <v>16</v>
      </c>
      <c s="23" t="s">
        <v>121</v>
      </c>
      <c s="18" t="s">
        <v>40</v>
      </c>
      <c s="24" t="s">
        <v>122</v>
      </c>
      <c s="25" t="s">
        <v>117</v>
      </c>
      <c s="26">
        <v>10.485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12.75">
      <c r="A16" s="28" t="s">
        <v>43</v>
      </c>
      <c r="E16" s="29" t="s">
        <v>123</v>
      </c>
    </row>
    <row r="17" spans="1:5" ht="12.75">
      <c r="A17" s="30" t="s">
        <v>45</v>
      </c>
      <c r="E17" s="31" t="s">
        <v>382</v>
      </c>
    </row>
    <row r="18" spans="1:5" ht="63.75">
      <c r="A18" t="s">
        <v>46</v>
      </c>
      <c r="E18" s="29" t="s">
        <v>120</v>
      </c>
    </row>
    <row r="19" spans="1:16" ht="12.75">
      <c r="A19" s="18" t="s">
        <v>38</v>
      </c>
      <c s="23" t="s">
        <v>26</v>
      </c>
      <c s="23" t="s">
        <v>150</v>
      </c>
      <c s="18" t="s">
        <v>40</v>
      </c>
      <c s="24" t="s">
        <v>151</v>
      </c>
      <c s="25" t="s">
        <v>117</v>
      </c>
      <c s="26">
        <v>9.625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25.5">
      <c r="A20" s="28" t="s">
        <v>43</v>
      </c>
      <c r="E20" s="29" t="s">
        <v>152</v>
      </c>
    </row>
    <row r="21" spans="1:5" ht="12.75">
      <c r="A21" s="30" t="s">
        <v>45</v>
      </c>
      <c r="E21" s="31" t="s">
        <v>383</v>
      </c>
    </row>
    <row r="22" spans="1:5" ht="242.25">
      <c r="A22" t="s">
        <v>46</v>
      </c>
      <c r="E22" s="29" t="s">
        <v>154</v>
      </c>
    </row>
    <row r="23" spans="1:16" ht="12.75">
      <c r="A23" s="18" t="s">
        <v>38</v>
      </c>
      <c s="23" t="s">
        <v>28</v>
      </c>
      <c s="23" t="s">
        <v>160</v>
      </c>
      <c s="18" t="s">
        <v>40</v>
      </c>
      <c s="24" t="s">
        <v>161</v>
      </c>
      <c s="25" t="s">
        <v>117</v>
      </c>
      <c s="26">
        <v>13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384</v>
      </c>
    </row>
    <row r="26" spans="1:5" ht="293.25">
      <c r="A26" t="s">
        <v>46</v>
      </c>
      <c r="E26" s="29" t="s">
        <v>163</v>
      </c>
    </row>
    <row r="27" spans="1:16" ht="12.75">
      <c r="A27" s="18" t="s">
        <v>38</v>
      </c>
      <c s="23" t="s">
        <v>30</v>
      </c>
      <c s="23" t="s">
        <v>165</v>
      </c>
      <c s="18" t="s">
        <v>40</v>
      </c>
      <c s="24" t="s">
        <v>166</v>
      </c>
      <c s="25" t="s">
        <v>106</v>
      </c>
      <c s="26">
        <v>69.6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385</v>
      </c>
    </row>
    <row r="29" spans="1:5" ht="12.75">
      <c r="A29" s="30" t="s">
        <v>45</v>
      </c>
      <c r="E29" s="31" t="s">
        <v>386</v>
      </c>
    </row>
    <row r="30" spans="1:5" ht="25.5">
      <c r="A30" t="s">
        <v>46</v>
      </c>
      <c r="E30" s="29" t="s">
        <v>169</v>
      </c>
    </row>
    <row r="31" spans="1:18" ht="12.75" customHeight="1">
      <c r="A31" s="5" t="s">
        <v>36</v>
      </c>
      <c s="5"/>
      <c s="35" t="s">
        <v>16</v>
      </c>
      <c s="5"/>
      <c s="21" t="s">
        <v>180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8" t="s">
        <v>38</v>
      </c>
      <c s="23" t="s">
        <v>387</v>
      </c>
      <c s="23" t="s">
        <v>200</v>
      </c>
      <c s="18" t="s">
        <v>40</v>
      </c>
      <c s="24" t="s">
        <v>201</v>
      </c>
      <c s="25" t="s">
        <v>117</v>
      </c>
      <c s="26">
        <v>0.768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12.75">
      <c r="A33" s="28" t="s">
        <v>43</v>
      </c>
      <c r="E33" s="29" t="s">
        <v>388</v>
      </c>
    </row>
    <row r="34" spans="1:5" ht="12.75">
      <c r="A34" s="30" t="s">
        <v>45</v>
      </c>
      <c r="E34" s="31" t="s">
        <v>203</v>
      </c>
    </row>
    <row r="35" spans="1:5" ht="369.75">
      <c r="A35" t="s">
        <v>46</v>
      </c>
      <c r="E35" s="29" t="s">
        <v>204</v>
      </c>
    </row>
    <row r="36" spans="1:18" ht="12.75" customHeight="1">
      <c r="A36" s="5" t="s">
        <v>36</v>
      </c>
      <c s="5"/>
      <c s="35" t="s">
        <v>26</v>
      </c>
      <c s="5"/>
      <c s="21" t="s">
        <v>205</v>
      </c>
      <c s="5"/>
      <c s="5"/>
      <c s="5"/>
      <c s="36">
        <f>0+Q36</f>
      </c>
      <c r="O36">
        <f>0+R36</f>
      </c>
      <c r="Q36">
        <f>0+I37</f>
      </c>
      <c>
        <f>0+O37</f>
      </c>
    </row>
    <row r="37" spans="1:16" ht="12.75">
      <c r="A37" s="18" t="s">
        <v>38</v>
      </c>
      <c s="23" t="s">
        <v>74</v>
      </c>
      <c s="23" t="s">
        <v>218</v>
      </c>
      <c s="18" t="s">
        <v>40</v>
      </c>
      <c s="24" t="s">
        <v>219</v>
      </c>
      <c s="25" t="s">
        <v>117</v>
      </c>
      <c s="26">
        <v>4.68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220</v>
      </c>
    </row>
    <row r="39" spans="1:5" ht="12.75">
      <c r="A39" s="30" t="s">
        <v>45</v>
      </c>
      <c r="E39" s="31" t="s">
        <v>389</v>
      </c>
    </row>
    <row r="40" spans="1:5" ht="102">
      <c r="A40" t="s">
        <v>46</v>
      </c>
      <c r="E40" s="29" t="s">
        <v>222</v>
      </c>
    </row>
    <row r="41" spans="1:18" ht="12.75" customHeight="1">
      <c r="A41" s="5" t="s">
        <v>36</v>
      </c>
      <c s="5"/>
      <c s="35" t="s">
        <v>28</v>
      </c>
      <c s="5"/>
      <c s="21" t="s">
        <v>223</v>
      </c>
      <c s="5"/>
      <c s="5"/>
      <c s="5"/>
      <c s="36">
        <f>0+Q41</f>
      </c>
      <c r="O41">
        <f>0+R41</f>
      </c>
      <c r="Q41">
        <f>0+I42+I46+I50+I54+I58+I62+I66</f>
      </c>
      <c>
        <f>0+O42+O46+O50+O54+O58+O62+O66</f>
      </c>
    </row>
    <row r="42" spans="1:16" ht="12.75">
      <c r="A42" s="18" t="s">
        <v>38</v>
      </c>
      <c s="23" t="s">
        <v>33</v>
      </c>
      <c s="23" t="s">
        <v>225</v>
      </c>
      <c s="18" t="s">
        <v>40</v>
      </c>
      <c s="24" t="s">
        <v>226</v>
      </c>
      <c s="25" t="s">
        <v>106</v>
      </c>
      <c s="26">
        <v>69.6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209</v>
      </c>
    </row>
    <row r="44" spans="1:5" ht="12.75">
      <c r="A44" s="30" t="s">
        <v>45</v>
      </c>
      <c r="E44" s="31" t="s">
        <v>386</v>
      </c>
    </row>
    <row r="45" spans="1:5" ht="51">
      <c r="A45" t="s">
        <v>46</v>
      </c>
      <c r="E45" s="29" t="s">
        <v>228</v>
      </c>
    </row>
    <row r="46" spans="1:16" ht="12.75">
      <c r="A46" s="18" t="s">
        <v>38</v>
      </c>
      <c s="23" t="s">
        <v>35</v>
      </c>
      <c s="23" t="s">
        <v>230</v>
      </c>
      <c s="18" t="s">
        <v>40</v>
      </c>
      <c s="24" t="s">
        <v>231</v>
      </c>
      <c s="25" t="s">
        <v>106</v>
      </c>
      <c s="26">
        <v>69.6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209</v>
      </c>
    </row>
    <row r="48" spans="1:5" ht="12.75">
      <c r="A48" s="30" t="s">
        <v>45</v>
      </c>
      <c r="E48" s="31" t="s">
        <v>386</v>
      </c>
    </row>
    <row r="49" spans="1:5" ht="51">
      <c r="A49" t="s">
        <v>46</v>
      </c>
      <c r="E49" s="29" t="s">
        <v>228</v>
      </c>
    </row>
    <row r="50" spans="1:16" ht="12.75">
      <c r="A50" s="18" t="s">
        <v>38</v>
      </c>
      <c s="23" t="s">
        <v>79</v>
      </c>
      <c s="23" t="s">
        <v>390</v>
      </c>
      <c s="18" t="s">
        <v>40</v>
      </c>
      <c s="24" t="s">
        <v>391</v>
      </c>
      <c s="25" t="s">
        <v>106</v>
      </c>
      <c s="26">
        <v>69.6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386</v>
      </c>
    </row>
    <row r="53" spans="1:5" ht="102">
      <c r="A53" t="s">
        <v>46</v>
      </c>
      <c r="E53" s="29" t="s">
        <v>237</v>
      </c>
    </row>
    <row r="54" spans="1:16" ht="12.75">
      <c r="A54" s="18" t="s">
        <v>38</v>
      </c>
      <c s="23" t="s">
        <v>144</v>
      </c>
      <c s="23" t="s">
        <v>239</v>
      </c>
      <c s="18" t="s">
        <v>40</v>
      </c>
      <c s="24" t="s">
        <v>240</v>
      </c>
      <c s="25" t="s">
        <v>106</v>
      </c>
      <c s="26">
        <v>69.6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241</v>
      </c>
    </row>
    <row r="56" spans="1:5" ht="12.75">
      <c r="A56" s="30" t="s">
        <v>45</v>
      </c>
      <c r="E56" s="31" t="s">
        <v>386</v>
      </c>
    </row>
    <row r="57" spans="1:5" ht="51">
      <c r="A57" t="s">
        <v>46</v>
      </c>
      <c r="E57" s="29" t="s">
        <v>242</v>
      </c>
    </row>
    <row r="58" spans="1:16" ht="12.75">
      <c r="A58" s="18" t="s">
        <v>38</v>
      </c>
      <c s="23" t="s">
        <v>149</v>
      </c>
      <c s="23" t="s">
        <v>244</v>
      </c>
      <c s="18" t="s">
        <v>40</v>
      </c>
      <c s="24" t="s">
        <v>245</v>
      </c>
      <c s="25" t="s">
        <v>106</v>
      </c>
      <c s="26">
        <v>233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392</v>
      </c>
    </row>
    <row r="60" spans="1:5" ht="12.75">
      <c r="A60" s="30" t="s">
        <v>45</v>
      </c>
      <c r="E60" s="31" t="s">
        <v>393</v>
      </c>
    </row>
    <row r="61" spans="1:5" ht="51">
      <c r="A61" t="s">
        <v>46</v>
      </c>
      <c r="E61" s="29" t="s">
        <v>242</v>
      </c>
    </row>
    <row r="62" spans="1:16" ht="12.75">
      <c r="A62" s="18" t="s">
        <v>38</v>
      </c>
      <c s="23" t="s">
        <v>82</v>
      </c>
      <c s="23" t="s">
        <v>249</v>
      </c>
      <c s="18" t="s">
        <v>40</v>
      </c>
      <c s="24" t="s">
        <v>250</v>
      </c>
      <c s="25" t="s">
        <v>117</v>
      </c>
      <c s="26">
        <v>4.66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251</v>
      </c>
    </row>
    <row r="64" spans="1:5" ht="12.75">
      <c r="A64" s="30" t="s">
        <v>45</v>
      </c>
      <c r="E64" s="31" t="s">
        <v>394</v>
      </c>
    </row>
    <row r="65" spans="1:5" ht="140.25">
      <c r="A65" t="s">
        <v>46</v>
      </c>
      <c r="E65" s="29" t="s">
        <v>253</v>
      </c>
    </row>
    <row r="66" spans="1:16" ht="12.75">
      <c r="A66" s="18" t="s">
        <v>38</v>
      </c>
      <c s="23" t="s">
        <v>85</v>
      </c>
      <c s="23" t="s">
        <v>255</v>
      </c>
      <c s="18" t="s">
        <v>40</v>
      </c>
      <c s="24" t="s">
        <v>256</v>
      </c>
      <c s="25" t="s">
        <v>117</v>
      </c>
      <c s="26">
        <v>5.825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395</v>
      </c>
    </row>
    <row r="68" spans="1:5" ht="12.75">
      <c r="A68" s="30" t="s">
        <v>45</v>
      </c>
      <c r="E68" s="31" t="s">
        <v>396</v>
      </c>
    </row>
    <row r="69" spans="1:5" ht="140.25">
      <c r="A69" t="s">
        <v>46</v>
      </c>
      <c r="E69" s="29" t="s">
        <v>253</v>
      </c>
    </row>
    <row r="70" spans="1:18" ht="12.75" customHeight="1">
      <c r="A70" s="5" t="s">
        <v>36</v>
      </c>
      <c s="5"/>
      <c s="35" t="s">
        <v>33</v>
      </c>
      <c s="5"/>
      <c s="21" t="s">
        <v>301</v>
      </c>
      <c s="5"/>
      <c s="5"/>
      <c s="5"/>
      <c s="36">
        <f>0+Q70</f>
      </c>
      <c r="O70">
        <f>0+R70</f>
      </c>
      <c r="Q70">
        <f>0+I71</f>
      </c>
      <c>
        <f>0+O71</f>
      </c>
    </row>
    <row r="71" spans="1:16" ht="12.75">
      <c r="A71" s="18" t="s">
        <v>38</v>
      </c>
      <c s="23" t="s">
        <v>164</v>
      </c>
      <c s="23" t="s">
        <v>397</v>
      </c>
      <c s="18" t="s">
        <v>40</v>
      </c>
      <c s="24" t="s">
        <v>398</v>
      </c>
      <c s="25" t="s">
        <v>274</v>
      </c>
      <c s="26">
        <v>13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209</v>
      </c>
    </row>
    <row r="73" spans="1:5" ht="12.75">
      <c r="A73" s="30" t="s">
        <v>45</v>
      </c>
      <c r="E73" s="31" t="s">
        <v>40</v>
      </c>
    </row>
    <row r="74" spans="1:5" ht="63.75">
      <c r="A74" t="s">
        <v>46</v>
      </c>
      <c r="E74" s="29" t="s">
        <v>353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0+O8+O13+O18+O27+O32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399</v>
      </c>
      <c s="32">
        <f>0+I8+I13+I18+I27+I32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399</v>
      </c>
      <c s="5"/>
      <c s="14" t="s">
        <v>400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401</v>
      </c>
      <c s="18" t="s">
        <v>40</v>
      </c>
      <c s="24" t="s">
        <v>402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403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404</v>
      </c>
    </row>
    <row r="13" spans="1:18" ht="12.75" customHeight="1">
      <c r="A13" s="5" t="s">
        <v>36</v>
      </c>
      <c s="5"/>
      <c s="35" t="s">
        <v>22</v>
      </c>
      <c s="5"/>
      <c s="21" t="s">
        <v>103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16</v>
      </c>
      <c s="23" t="s">
        <v>405</v>
      </c>
      <c s="18" t="s">
        <v>40</v>
      </c>
      <c s="24" t="s">
        <v>406</v>
      </c>
      <c s="25" t="s">
        <v>274</v>
      </c>
      <c s="26">
        <v>100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407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120</v>
      </c>
    </row>
    <row r="18" spans="1:18" ht="12.75" customHeight="1">
      <c r="A18" s="5" t="s">
        <v>36</v>
      </c>
      <c s="5"/>
      <c s="35" t="s">
        <v>28</v>
      </c>
      <c s="5"/>
      <c s="21" t="s">
        <v>223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38</v>
      </c>
      <c s="23" t="s">
        <v>15</v>
      </c>
      <c s="23" t="s">
        <v>244</v>
      </c>
      <c s="18" t="s">
        <v>40</v>
      </c>
      <c s="24" t="s">
        <v>245</v>
      </c>
      <c s="25" t="s">
        <v>106</v>
      </c>
      <c s="26">
        <v>2044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40</v>
      </c>
    </row>
    <row r="21" spans="1:5" ht="38.25">
      <c r="A21" s="30" t="s">
        <v>45</v>
      </c>
      <c r="E21" s="31" t="s">
        <v>408</v>
      </c>
    </row>
    <row r="22" spans="1:5" ht="51">
      <c r="A22" t="s">
        <v>46</v>
      </c>
      <c r="E22" s="29" t="s">
        <v>242</v>
      </c>
    </row>
    <row r="23" spans="1:16" ht="12.75">
      <c r="A23" s="18" t="s">
        <v>38</v>
      </c>
      <c s="23" t="s">
        <v>26</v>
      </c>
      <c s="23" t="s">
        <v>409</v>
      </c>
      <c s="18" t="s">
        <v>40</v>
      </c>
      <c s="24" t="s">
        <v>410</v>
      </c>
      <c s="25" t="s">
        <v>117</v>
      </c>
      <c s="26">
        <v>115.4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411</v>
      </c>
    </row>
    <row r="25" spans="1:5" ht="38.25">
      <c r="A25" s="30" t="s">
        <v>45</v>
      </c>
      <c r="E25" s="31" t="s">
        <v>412</v>
      </c>
    </row>
    <row r="26" spans="1:5" ht="140.25">
      <c r="A26" t="s">
        <v>46</v>
      </c>
      <c r="E26" s="29" t="s">
        <v>413</v>
      </c>
    </row>
    <row r="27" spans="1:18" ht="12.75" customHeight="1">
      <c r="A27" s="5" t="s">
        <v>36</v>
      </c>
      <c s="5"/>
      <c s="35" t="s">
        <v>74</v>
      </c>
      <c s="5"/>
      <c s="21" t="s">
        <v>270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38</v>
      </c>
      <c s="23" t="s">
        <v>28</v>
      </c>
      <c s="23" t="s">
        <v>293</v>
      </c>
      <c s="18" t="s">
        <v>40</v>
      </c>
      <c s="24" t="s">
        <v>294</v>
      </c>
      <c s="25" t="s">
        <v>112</v>
      </c>
      <c s="26">
        <v>5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414</v>
      </c>
    </row>
    <row r="30" spans="1:5" ht="12.75">
      <c r="A30" s="30" t="s">
        <v>45</v>
      </c>
      <c r="E30" s="31" t="s">
        <v>40</v>
      </c>
    </row>
    <row r="31" spans="1:5" ht="25.5">
      <c r="A31" t="s">
        <v>46</v>
      </c>
      <c r="E31" s="29" t="s">
        <v>296</v>
      </c>
    </row>
    <row r="32" spans="1:18" ht="12.75" customHeight="1">
      <c r="A32" s="5" t="s">
        <v>36</v>
      </c>
      <c s="5"/>
      <c s="35" t="s">
        <v>33</v>
      </c>
      <c s="5"/>
      <c s="21" t="s">
        <v>301</v>
      </c>
      <c s="5"/>
      <c s="5"/>
      <c s="5"/>
      <c s="36">
        <f>0+Q32</f>
      </c>
      <c r="O32">
        <f>0+R32</f>
      </c>
      <c r="Q32">
        <f>0+I33</f>
      </c>
      <c>
        <f>0+O33</f>
      </c>
    </row>
    <row r="33" spans="1:16" ht="12.75">
      <c r="A33" s="18" t="s">
        <v>38</v>
      </c>
      <c s="23" t="s">
        <v>30</v>
      </c>
      <c s="23" t="s">
        <v>332</v>
      </c>
      <c s="18" t="s">
        <v>40</v>
      </c>
      <c s="24" t="s">
        <v>333</v>
      </c>
      <c s="25" t="s">
        <v>274</v>
      </c>
      <c s="26">
        <v>100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12.75">
      <c r="A35" s="30" t="s">
        <v>45</v>
      </c>
      <c r="E35" s="31" t="s">
        <v>40</v>
      </c>
    </row>
    <row r="36" spans="1:5" ht="51">
      <c r="A36" t="s">
        <v>46</v>
      </c>
      <c r="E36" s="29" t="s">
        <v>336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